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ózsef Kovács\Dropbox (MTACSFK)\0.IOAA-Hun_-_Problems_and_solutions_-_2012-2022\Excel\"/>
    </mc:Choice>
  </mc:AlternateContent>
  <xr:revisionPtr revIDLastSave="0" documentId="8_{4BD225AB-8418-4828-B327-21A7928EFD7D}" xr6:coauthVersionLast="47" xr6:coauthVersionMax="47" xr10:uidLastSave="{00000000-0000-0000-0000-000000000000}"/>
  <bookViews>
    <workbookView xWindow="-120" yWindow="-120" windowWidth="28350" windowHeight="13980" xr2:uid="{00000000-000D-0000-FFFF-FFFF00000000}"/>
  </bookViews>
  <sheets>
    <sheet name="Moon hal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3" i="1"/>
  <c r="I3" i="1"/>
  <c r="J4" i="1"/>
  <c r="J5" i="1"/>
  <c r="J6" i="1"/>
  <c r="J7" i="1"/>
  <c r="J8" i="1"/>
  <c r="J9" i="1"/>
  <c r="J3" i="1"/>
  <c r="I4" i="1"/>
  <c r="I5" i="1"/>
  <c r="I6" i="1"/>
  <c r="I7" i="1"/>
  <c r="I8" i="1"/>
  <c r="I9" i="1"/>
</calcChain>
</file>

<file path=xl/sharedStrings.xml><?xml version="1.0" encoding="utf-8"?>
<sst xmlns="http://schemas.openxmlformats.org/spreadsheetml/2006/main" count="27" uniqueCount="21">
  <si>
    <t>Capella</t>
  </si>
  <si>
    <t>Castor</t>
  </si>
  <si>
    <t>Pollux</t>
  </si>
  <si>
    <t>Procyon</t>
  </si>
  <si>
    <t>Betelgeuze</t>
  </si>
  <si>
    <t>Rigel</t>
  </si>
  <si>
    <t>Aldebaran</t>
  </si>
  <si>
    <t>Csillag</t>
  </si>
  <si>
    <t>RA [°]</t>
  </si>
  <si>
    <t>Dec [°]</t>
  </si>
  <si>
    <t>x</t>
  </si>
  <si>
    <t>y</t>
  </si>
  <si>
    <t>I</t>
  </si>
  <si>
    <t>h</t>
  </si>
  <si>
    <t>m</t>
  </si>
  <si>
    <t>s</t>
  </si>
  <si>
    <t>d</t>
  </si>
  <si>
    <t>RA</t>
  </si>
  <si>
    <t>Dec</t>
  </si>
  <si>
    <r>
      <rPr>
        <b/>
        <i/>
        <sz val="11"/>
        <color theme="1"/>
        <rFont val="Calibri"/>
        <family val="2"/>
        <charset val="238"/>
        <scheme val="minor"/>
      </rPr>
      <t>m</t>
    </r>
    <r>
      <rPr>
        <b/>
        <vertAlign val="subscript"/>
        <sz val="11"/>
        <color theme="1"/>
        <rFont val="Calibri"/>
        <family val="2"/>
        <charset val="238"/>
        <scheme val="minor"/>
      </rPr>
      <t>V</t>
    </r>
  </si>
  <si>
    <r>
      <t>M</t>
    </r>
    <r>
      <rPr>
        <b/>
        <vertAlign val="subscript"/>
        <sz val="11"/>
        <color theme="1"/>
        <rFont val="Calibri"/>
        <family val="2"/>
        <charset val="238"/>
        <scheme val="minor"/>
      </rPr>
      <t>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</si>
</sst>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0" fillId="0" borderId="10" xfId="0" applyBorder="1" applyAlignment="1">
      <alignment vertical="center"/>
    </xf>
    <xf numFmtId="1" fontId="0" fillId="0" borderId="10" xfId="0" applyNumberFormat="1" applyBorder="1" applyAlignment="1">
      <alignment vertical="center"/>
    </xf>
    <xf numFmtId="164" fontId="0" fillId="0" borderId="10" xfId="0" applyNumberFormat="1" applyBorder="1" applyAlignment="1">
      <alignment vertical="center"/>
    </xf>
    <xf numFmtId="2" fontId="0" fillId="0" borderId="10" xfId="0" applyNumberFormat="1" applyBorder="1" applyAlignment="1">
      <alignment vertical="center"/>
    </xf>
    <xf numFmtId="1" fontId="0" fillId="0" borderId="12" xfId="0" applyNumberFormat="1" applyBorder="1" applyAlignment="1">
      <alignment vertical="center"/>
    </xf>
    <xf numFmtId="0" fontId="16" fillId="33" borderId="11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 vertical="center"/>
    </xf>
    <xf numFmtId="0" fontId="16" fillId="33" borderId="13" xfId="0" applyFont="1" applyFill="1" applyBorder="1" applyAlignment="1">
      <alignment horizontal="center" vertical="center"/>
    </xf>
    <xf numFmtId="0" fontId="16" fillId="33" borderId="14" xfId="0" applyFont="1" applyFill="1" applyBorder="1" applyAlignment="1">
      <alignment horizontal="center" vertical="center"/>
    </xf>
    <xf numFmtId="165" fontId="0" fillId="0" borderId="10" xfId="0" applyNumberFormat="1" applyBorder="1" applyAlignment="1">
      <alignment vertical="center"/>
    </xf>
    <xf numFmtId="165" fontId="0" fillId="0" borderId="12" xfId="0" applyNumberFormat="1" applyBorder="1" applyAlignment="1">
      <alignment vertical="center"/>
    </xf>
    <xf numFmtId="0" fontId="18" fillId="33" borderId="11" xfId="0" applyFont="1" applyFill="1" applyBorder="1" applyAlignment="1">
      <alignment horizontal="center" vertical="center"/>
    </xf>
    <xf numFmtId="0" fontId="18" fillId="33" borderId="12" xfId="0" applyFont="1" applyFill="1" applyBorder="1" applyAlignment="1">
      <alignment horizontal="center" vertical="center"/>
    </xf>
    <xf numFmtId="0" fontId="16" fillId="33" borderId="13" xfId="0" applyFont="1" applyFill="1" applyBorder="1" applyAlignment="1">
      <alignment horizontal="center" vertical="center"/>
    </xf>
    <xf numFmtId="0" fontId="16" fillId="33" borderId="14" xfId="0" applyFont="1" applyFill="1" applyBorder="1" applyAlignment="1">
      <alignment horizontal="center" vertical="center"/>
    </xf>
    <xf numFmtId="0" fontId="16" fillId="33" borderId="15" xfId="0" applyFont="1" applyFill="1" applyBorder="1" applyAlignment="1">
      <alignment horizontal="center" vertical="center"/>
    </xf>
    <xf numFmtId="0" fontId="16" fillId="33" borderId="16" xfId="0" applyFont="1" applyFill="1" applyBorder="1" applyAlignment="1">
      <alignment horizontal="center" vertical="center"/>
    </xf>
    <xf numFmtId="0" fontId="16" fillId="33" borderId="11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 vertical="center"/>
    </xf>
  </cellXfs>
  <cellStyles count="42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" xfId="15" builtinId="10" customBuiltin="1"/>
    <cellStyle name="Jelölőszín 1" xfId="18" builtinId="29" customBuiltin="1"/>
    <cellStyle name="Jelölőszín 2" xfId="22" builtinId="33" customBuiltin="1"/>
    <cellStyle name="Jelölőszín 3" xfId="26" builtinId="37" customBuiltin="1"/>
    <cellStyle name="Jelölőszín 4" xfId="30" builtinId="41" customBuiltin="1"/>
    <cellStyle name="Jelölőszín 5" xfId="34" builtinId="45" customBuiltin="1"/>
    <cellStyle name="Jelölőszín 6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Holdhalo</a:t>
            </a:r>
            <a:r>
              <a:rPr lang="hu-HU" baseline="0"/>
              <a:t> - Csillagok (</a:t>
            </a:r>
            <a:r>
              <a:rPr lang="hu-HU" i="1" baseline="0"/>
              <a:t>x</a:t>
            </a:r>
            <a:r>
              <a:rPr lang="hu-HU" baseline="0"/>
              <a:t>, </a:t>
            </a:r>
            <a:r>
              <a:rPr lang="hu-HU" i="1" baseline="0"/>
              <a:t>y</a:t>
            </a:r>
            <a:r>
              <a:rPr lang="hu-HU" baseline="0"/>
              <a:t>) koordinátái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xVal>
            <c:numRef>
              <c:f>'Moon halo'!$K$3:$K$9</c:f>
              <c:numCache>
                <c:formatCode>0</c:formatCode>
                <c:ptCount val="7"/>
                <c:pt idx="0">
                  <c:v>759</c:v>
                </c:pt>
                <c:pt idx="1">
                  <c:v>345</c:v>
                </c:pt>
                <c:pt idx="2">
                  <c:v>311</c:v>
                </c:pt>
                <c:pt idx="3">
                  <c:v>400</c:v>
                </c:pt>
                <c:pt idx="4">
                  <c:v>852</c:v>
                </c:pt>
                <c:pt idx="5">
                  <c:v>1113</c:v>
                </c:pt>
                <c:pt idx="6">
                  <c:v>1124</c:v>
                </c:pt>
              </c:numCache>
            </c:numRef>
          </c:xVal>
          <c:yVal>
            <c:numRef>
              <c:f>'Moon halo'!$L$3:$L$9</c:f>
              <c:numCache>
                <c:formatCode>0</c:formatCode>
                <c:ptCount val="7"/>
                <c:pt idx="0">
                  <c:v>72</c:v>
                </c:pt>
                <c:pt idx="1">
                  <c:v>435</c:v>
                </c:pt>
                <c:pt idx="2">
                  <c:v>510</c:v>
                </c:pt>
                <c:pt idx="3">
                  <c:v>924</c:v>
                </c:pt>
                <c:pt idx="4">
                  <c:v>780</c:v>
                </c:pt>
                <c:pt idx="5">
                  <c:v>985</c:v>
                </c:pt>
                <c:pt idx="6">
                  <c:v>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B9-4EC8-B150-2BF8FA34D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1207712"/>
        <c:axId val="1881193984"/>
      </c:scatterChart>
      <c:valAx>
        <c:axId val="188120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i="1"/>
                  <a:t>x</a:t>
                </a:r>
                <a:r>
                  <a:rPr lang="hu-HU" baseline="0"/>
                  <a:t> [px]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81193984"/>
        <c:crosses val="max"/>
        <c:crossBetween val="midCat"/>
      </c:valAx>
      <c:valAx>
        <c:axId val="188119398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i="1"/>
                  <a:t>y</a:t>
                </a:r>
                <a:r>
                  <a:rPr lang="hu-HU" baseline="0"/>
                  <a:t> [px]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81207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Kalibrációs</a:t>
            </a:r>
            <a:r>
              <a:rPr lang="hu-HU" baseline="0"/>
              <a:t> görbe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80241897998399492"/>
                  <c:y val="-0.8298238888888889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0.77222222222222225"/>
                  <c:y val="-0.7454093759113443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'Moon halo'!$N$3:$N$9</c:f>
              <c:numCache>
                <c:formatCode>0.00</c:formatCode>
                <c:ptCount val="7"/>
                <c:pt idx="0">
                  <c:v>-5.4416748316703734</c:v>
                </c:pt>
                <c:pt idx="1">
                  <c:v>-5.1508000717207123</c:v>
                </c:pt>
                <c:pt idx="2">
                  <c:v>-5.2309242490728014</c:v>
                </c:pt>
                <c:pt idx="3">
                  <c:v>-5.3761235236522023</c:v>
                </c:pt>
                <c:pt idx="4">
                  <c:v>-5.4855918718095733</c:v>
                </c:pt>
                <c:pt idx="5">
                  <c:v>-5.4567497583401074</c:v>
                </c:pt>
                <c:pt idx="6">
                  <c:v>-5.3128895739513258</c:v>
                </c:pt>
              </c:numCache>
            </c:numRef>
          </c:xVal>
          <c:yVal>
            <c:numRef>
              <c:f>'Moon halo'!$H$3:$H$9</c:f>
              <c:numCache>
                <c:formatCode>0.00</c:formatCode>
                <c:ptCount val="7"/>
                <c:pt idx="0">
                  <c:v>0.08</c:v>
                </c:pt>
                <c:pt idx="1">
                  <c:v>1.58</c:v>
                </c:pt>
                <c:pt idx="2">
                  <c:v>1.1599999999999999</c:v>
                </c:pt>
                <c:pt idx="3">
                  <c:v>0.4</c:v>
                </c:pt>
                <c:pt idx="4">
                  <c:v>0.45</c:v>
                </c:pt>
                <c:pt idx="5">
                  <c:v>0.18</c:v>
                </c:pt>
                <c:pt idx="6">
                  <c:v>0.87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17-4249-8D06-85F1A2F7C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696607"/>
        <c:axId val="50709087"/>
      </c:scatterChart>
      <c:valAx>
        <c:axId val="50696607"/>
        <c:scaling>
          <c:orientation val="maxMin"/>
          <c:min val="-5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i="1"/>
                  <a:t>M</a:t>
                </a:r>
                <a:r>
                  <a:rPr lang="hu-HU" baseline="-25000"/>
                  <a:t>V</a:t>
                </a:r>
                <a:r>
                  <a:rPr lang="hu-HU"/>
                  <a:t> [mag]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0709087"/>
        <c:crosses val="max"/>
        <c:crossBetween val="midCat"/>
        <c:majorUnit val="5.000000000000001E-2"/>
      </c:valAx>
      <c:valAx>
        <c:axId val="50709087"/>
        <c:scaling>
          <c:orientation val="maxMin"/>
          <c:max val="1.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i="1" baseline="0"/>
                  <a:t>m</a:t>
                </a:r>
                <a:r>
                  <a:rPr lang="hu-HU" i="0" baseline="-25000"/>
                  <a:t>V</a:t>
                </a:r>
                <a:r>
                  <a:rPr lang="hu-HU" baseline="0"/>
                  <a:t> [mag]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0696607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RA</a:t>
            </a:r>
            <a:r>
              <a:rPr lang="hu-HU" baseline="0"/>
              <a:t> - </a:t>
            </a:r>
            <a:r>
              <a:rPr lang="hu-HU" i="1" baseline="0"/>
              <a:t>y</a:t>
            </a:r>
            <a:endParaRPr lang="hu-HU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4471828703703705"/>
                  <c:y val="-0.3444684027777777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'Moon halo'!$L$3:$L$9</c:f>
              <c:numCache>
                <c:formatCode>0</c:formatCode>
                <c:ptCount val="7"/>
                <c:pt idx="0">
                  <c:v>72</c:v>
                </c:pt>
                <c:pt idx="1">
                  <c:v>435</c:v>
                </c:pt>
                <c:pt idx="2">
                  <c:v>510</c:v>
                </c:pt>
                <c:pt idx="3">
                  <c:v>924</c:v>
                </c:pt>
                <c:pt idx="4">
                  <c:v>780</c:v>
                </c:pt>
                <c:pt idx="5">
                  <c:v>985</c:v>
                </c:pt>
                <c:pt idx="6">
                  <c:v>499</c:v>
                </c:pt>
              </c:numCache>
            </c:numRef>
          </c:xVal>
          <c:yVal>
            <c:numRef>
              <c:f>'Moon halo'!$I$3:$I$9</c:f>
              <c:numCache>
                <c:formatCode>0.0000</c:formatCode>
                <c:ptCount val="7"/>
                <c:pt idx="0">
                  <c:v>79.17293875</c:v>
                </c:pt>
                <c:pt idx="1">
                  <c:v>113.64814416666667</c:v>
                </c:pt>
                <c:pt idx="2">
                  <c:v>116.32479166666667</c:v>
                </c:pt>
                <c:pt idx="3">
                  <c:v>114.82127041666668</c:v>
                </c:pt>
                <c:pt idx="4">
                  <c:v>88.793100416666675</c:v>
                </c:pt>
                <c:pt idx="5">
                  <c:v>78.634474166666664</c:v>
                </c:pt>
                <c:pt idx="6">
                  <c:v>68.980538333333328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41B-427A-A5DE-E58D721F6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5950976"/>
        <c:axId val="1885963872"/>
      </c:scatterChart>
      <c:valAx>
        <c:axId val="1885950976"/>
        <c:scaling>
          <c:orientation val="minMax"/>
          <c:max val="1000"/>
          <c:min val="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i="1"/>
                  <a:t>y</a:t>
                </a:r>
                <a:r>
                  <a:rPr lang="hu-HU" i="0"/>
                  <a:t> [px]</a:t>
                </a:r>
                <a:endParaRPr lang="en-US" i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85963872"/>
        <c:crosses val="autoZero"/>
        <c:crossBetween val="midCat"/>
      </c:valAx>
      <c:valAx>
        <c:axId val="1885963872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RA</a:t>
                </a:r>
                <a:r>
                  <a:rPr lang="hu-HU" baseline="0"/>
                  <a:t> [°]</a:t>
                </a:r>
                <a:endParaRPr lang="hu-HU" i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85950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RA</a:t>
            </a:r>
            <a:r>
              <a:rPr lang="hu-HU" baseline="0"/>
              <a:t> - </a:t>
            </a:r>
            <a:r>
              <a:rPr lang="hu-HU" i="1" baseline="0"/>
              <a:t>x</a:t>
            </a:r>
            <a:endParaRPr lang="hu-HU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5679783950617285"/>
                  <c:y val="-0.5819795788130185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'Moon halo'!$K$3:$K$9</c:f>
              <c:numCache>
                <c:formatCode>0</c:formatCode>
                <c:ptCount val="7"/>
                <c:pt idx="0">
                  <c:v>759</c:v>
                </c:pt>
                <c:pt idx="1">
                  <c:v>345</c:v>
                </c:pt>
                <c:pt idx="2">
                  <c:v>311</c:v>
                </c:pt>
                <c:pt idx="3">
                  <c:v>400</c:v>
                </c:pt>
                <c:pt idx="4">
                  <c:v>852</c:v>
                </c:pt>
                <c:pt idx="5">
                  <c:v>1113</c:v>
                </c:pt>
                <c:pt idx="6">
                  <c:v>1124</c:v>
                </c:pt>
              </c:numCache>
            </c:numRef>
          </c:xVal>
          <c:yVal>
            <c:numRef>
              <c:f>'Moon halo'!$I$3:$I$9</c:f>
              <c:numCache>
                <c:formatCode>0.0000</c:formatCode>
                <c:ptCount val="7"/>
                <c:pt idx="0">
                  <c:v>79.17293875</c:v>
                </c:pt>
                <c:pt idx="1">
                  <c:v>113.64814416666667</c:v>
                </c:pt>
                <c:pt idx="2">
                  <c:v>116.32479166666667</c:v>
                </c:pt>
                <c:pt idx="3">
                  <c:v>114.82127041666668</c:v>
                </c:pt>
                <c:pt idx="4">
                  <c:v>88.793100416666675</c:v>
                </c:pt>
                <c:pt idx="5">
                  <c:v>78.634474166666664</c:v>
                </c:pt>
                <c:pt idx="6">
                  <c:v>68.980538333333328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F75-44EF-A6D7-8121B47A6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5950976"/>
        <c:axId val="1885963872"/>
      </c:scatterChart>
      <c:valAx>
        <c:axId val="1885950976"/>
        <c:scaling>
          <c:orientation val="minMax"/>
          <c:min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i="1"/>
                  <a:t>x</a:t>
                </a:r>
                <a:r>
                  <a:rPr lang="hu-HU" i="0"/>
                  <a:t> [px]</a:t>
                </a:r>
                <a:endParaRPr lang="en-US" i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85963872"/>
        <c:crosses val="autoZero"/>
        <c:crossBetween val="midCat"/>
      </c:valAx>
      <c:valAx>
        <c:axId val="1885963872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RA</a:t>
                </a:r>
                <a:r>
                  <a:rPr lang="hu-HU" baseline="0"/>
                  <a:t> [°]</a:t>
                </a:r>
                <a:endParaRPr lang="hu-HU" i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85950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Dec - </a:t>
            </a:r>
            <a:r>
              <a:rPr lang="hu-HU" i="1" baseline="0"/>
              <a:t>y</a:t>
            </a:r>
            <a:endParaRPr lang="hu-HU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4807870370370369"/>
                  <c:y val="-0.7557472222222222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'Moon halo'!$L$3:$L$9</c:f>
              <c:numCache>
                <c:formatCode>0</c:formatCode>
                <c:ptCount val="7"/>
                <c:pt idx="0">
                  <c:v>72</c:v>
                </c:pt>
                <c:pt idx="1">
                  <c:v>435</c:v>
                </c:pt>
                <c:pt idx="2">
                  <c:v>510</c:v>
                </c:pt>
                <c:pt idx="3">
                  <c:v>924</c:v>
                </c:pt>
                <c:pt idx="4">
                  <c:v>780</c:v>
                </c:pt>
                <c:pt idx="5">
                  <c:v>985</c:v>
                </c:pt>
                <c:pt idx="6">
                  <c:v>499</c:v>
                </c:pt>
              </c:numCache>
            </c:numRef>
          </c:xVal>
          <c:yVal>
            <c:numRef>
              <c:f>'Moon halo'!$J$3:$J$9</c:f>
              <c:numCache>
                <c:formatCode>0.0000</c:formatCode>
                <c:ptCount val="7"/>
                <c:pt idx="0">
                  <c:v>45.995494999999998</c:v>
                </c:pt>
                <c:pt idx="1">
                  <c:v>31.887435833333331</c:v>
                </c:pt>
                <c:pt idx="2">
                  <c:v>28.025935</c:v>
                </c:pt>
                <c:pt idx="3">
                  <c:v>5.2188986111111113</c:v>
                </c:pt>
                <c:pt idx="4">
                  <c:v>7.4071297222222228</c:v>
                </c:pt>
                <c:pt idx="5">
                  <c:v>-8.2016358333333326</c:v>
                </c:pt>
                <c:pt idx="6">
                  <c:v>16.508193333333335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416-42CC-9410-6E849C87E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5950976"/>
        <c:axId val="1885963872"/>
      </c:scatterChart>
      <c:valAx>
        <c:axId val="1885950976"/>
        <c:scaling>
          <c:orientation val="minMax"/>
          <c:max val="1000"/>
          <c:min val="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i="1"/>
                  <a:t>y</a:t>
                </a:r>
                <a:r>
                  <a:rPr lang="hu-HU" i="0"/>
                  <a:t> [px]</a:t>
                </a:r>
                <a:endParaRPr lang="en-US" i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85963872"/>
        <c:crossesAt val="-10"/>
        <c:crossBetween val="midCat"/>
      </c:valAx>
      <c:valAx>
        <c:axId val="1885963872"/>
        <c:scaling>
          <c:orientation val="minMax"/>
          <c:max val="5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baseline="0"/>
                  <a:t>Dec [°]</a:t>
                </a:r>
                <a:endParaRPr lang="hu-HU" i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85950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aseline="0"/>
              <a:t>Dec - </a:t>
            </a:r>
            <a:r>
              <a:rPr lang="hu-HU" i="1" baseline="0"/>
              <a:t>x</a:t>
            </a:r>
            <a:endParaRPr lang="hu-HU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5514043209876544"/>
                  <c:y val="-0.5759462962962963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'Moon halo'!$K$3:$K$9</c:f>
              <c:numCache>
                <c:formatCode>0</c:formatCode>
                <c:ptCount val="7"/>
                <c:pt idx="0">
                  <c:v>759</c:v>
                </c:pt>
                <c:pt idx="1">
                  <c:v>345</c:v>
                </c:pt>
                <c:pt idx="2">
                  <c:v>311</c:v>
                </c:pt>
                <c:pt idx="3">
                  <c:v>400</c:v>
                </c:pt>
                <c:pt idx="4">
                  <c:v>852</c:v>
                </c:pt>
                <c:pt idx="5">
                  <c:v>1113</c:v>
                </c:pt>
                <c:pt idx="6">
                  <c:v>1124</c:v>
                </c:pt>
              </c:numCache>
            </c:numRef>
          </c:xVal>
          <c:yVal>
            <c:numRef>
              <c:f>'Moon halo'!$J$3:$J$9</c:f>
              <c:numCache>
                <c:formatCode>0.0000</c:formatCode>
                <c:ptCount val="7"/>
                <c:pt idx="0">
                  <c:v>45.995494999999998</c:v>
                </c:pt>
                <c:pt idx="1">
                  <c:v>31.887435833333331</c:v>
                </c:pt>
                <c:pt idx="2">
                  <c:v>28.025935</c:v>
                </c:pt>
                <c:pt idx="3">
                  <c:v>5.2188986111111113</c:v>
                </c:pt>
                <c:pt idx="4">
                  <c:v>7.4071297222222228</c:v>
                </c:pt>
                <c:pt idx="5">
                  <c:v>-8.2016358333333326</c:v>
                </c:pt>
                <c:pt idx="6">
                  <c:v>16.508193333333335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F2D-45E4-8EAD-CFA3802F4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5950976"/>
        <c:axId val="1885963872"/>
      </c:scatterChart>
      <c:valAx>
        <c:axId val="1885950976"/>
        <c:scaling>
          <c:orientation val="minMax"/>
          <c:min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i="1"/>
                  <a:t>x</a:t>
                </a:r>
                <a:r>
                  <a:rPr lang="hu-HU" i="0"/>
                  <a:t> [px]</a:t>
                </a:r>
                <a:endParaRPr lang="en-US" i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85963872"/>
        <c:crossesAt val="-10"/>
        <c:crossBetween val="midCat"/>
      </c:valAx>
      <c:valAx>
        <c:axId val="1885963872"/>
        <c:scaling>
          <c:orientation val="minMax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baseline="0"/>
                  <a:t>Dec [°]</a:t>
                </a:r>
                <a:endParaRPr lang="hu-HU" i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85950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13</xdr:col>
      <xdr:colOff>159300</xdr:colOff>
      <xdr:row>28</xdr:row>
      <xdr:rowOff>171000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4E4CC4D-DD3F-4DCC-AE0E-51F1FB07F4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13</xdr:col>
      <xdr:colOff>159300</xdr:colOff>
      <xdr:row>48</xdr:row>
      <xdr:rowOff>171000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4D60CCAD-BFE2-4F59-BE15-8DFE2C07B7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0</xdr:row>
      <xdr:rowOff>0</xdr:rowOff>
    </xdr:from>
    <xdr:to>
      <xdr:col>26</xdr:col>
      <xdr:colOff>192000</xdr:colOff>
      <xdr:row>12</xdr:row>
      <xdr:rowOff>64500</xdr:rowOff>
    </xdr:to>
    <xdr:graphicFrame macro="">
      <xdr:nvGraphicFramePr>
        <xdr:cNvPr id="21" name="Diagram 20">
          <a:extLst>
            <a:ext uri="{FF2B5EF4-FFF2-40B4-BE49-F238E27FC236}">
              <a16:creationId xmlns:a16="http://schemas.microsoft.com/office/drawing/2014/main" id="{75A8F08A-44DF-4FAE-897A-03B280B24EB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0</xdr:row>
      <xdr:rowOff>0</xdr:rowOff>
    </xdr:from>
    <xdr:to>
      <xdr:col>20</xdr:col>
      <xdr:colOff>192000</xdr:colOff>
      <xdr:row>12</xdr:row>
      <xdr:rowOff>64500</xdr:rowOff>
    </xdr:to>
    <xdr:graphicFrame macro="">
      <xdr:nvGraphicFramePr>
        <xdr:cNvPr id="22" name="Diagram 21">
          <a:extLst>
            <a:ext uri="{FF2B5EF4-FFF2-40B4-BE49-F238E27FC236}">
              <a16:creationId xmlns:a16="http://schemas.microsoft.com/office/drawing/2014/main" id="{E574AB4D-6F66-4390-9356-4F9B80F91E6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13</xdr:row>
      <xdr:rowOff>0</xdr:rowOff>
    </xdr:from>
    <xdr:to>
      <xdr:col>26</xdr:col>
      <xdr:colOff>192000</xdr:colOff>
      <xdr:row>24</xdr:row>
      <xdr:rowOff>64500</xdr:rowOff>
    </xdr:to>
    <xdr:graphicFrame macro="">
      <xdr:nvGraphicFramePr>
        <xdr:cNvPr id="23" name="Diagram 22">
          <a:extLst>
            <a:ext uri="{FF2B5EF4-FFF2-40B4-BE49-F238E27FC236}">
              <a16:creationId xmlns:a16="http://schemas.microsoft.com/office/drawing/2014/main" id="{AC77E471-BC9B-4D4C-BA30-88B738B3021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13</xdr:row>
      <xdr:rowOff>0</xdr:rowOff>
    </xdr:from>
    <xdr:to>
      <xdr:col>20</xdr:col>
      <xdr:colOff>192000</xdr:colOff>
      <xdr:row>24</xdr:row>
      <xdr:rowOff>64500</xdr:rowOff>
    </xdr:to>
    <xdr:graphicFrame macro="">
      <xdr:nvGraphicFramePr>
        <xdr:cNvPr id="24" name="Diagram 23">
          <a:extLst>
            <a:ext uri="{FF2B5EF4-FFF2-40B4-BE49-F238E27FC236}">
              <a16:creationId xmlns:a16="http://schemas.microsoft.com/office/drawing/2014/main" id="{441ADAFE-C190-474E-BBF4-2CD42C0C741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workbookViewId="0">
      <selection sqref="A1:A2"/>
    </sheetView>
  </sheetViews>
  <sheetFormatPr defaultRowHeight="15" x14ac:dyDescent="0.25"/>
  <cols>
    <col min="1" max="1" width="11" bestFit="1" customWidth="1"/>
    <col min="2" max="3" width="3.42578125" bestFit="1" customWidth="1"/>
    <col min="4" max="4" width="4.5703125" bestFit="1" customWidth="1"/>
    <col min="5" max="6" width="4.28515625" bestFit="1" customWidth="1"/>
    <col min="7" max="8" width="4.5703125" bestFit="1" customWidth="1"/>
    <col min="9" max="9" width="8.5703125" bestFit="1" customWidth="1"/>
    <col min="10" max="10" width="7.5703125" bestFit="1" customWidth="1"/>
    <col min="11" max="11" width="5" bestFit="1" customWidth="1"/>
    <col min="12" max="12" width="4" bestFit="1" customWidth="1"/>
    <col min="13" max="13" width="5.5703125" bestFit="1" customWidth="1"/>
    <col min="14" max="14" width="5.28515625" bestFit="1" customWidth="1"/>
    <col min="15" max="15" width="3.42578125" customWidth="1"/>
  </cols>
  <sheetData>
    <row r="1" spans="1:14" x14ac:dyDescent="0.25">
      <c r="A1" s="14" t="s">
        <v>7</v>
      </c>
      <c r="B1" s="8" t="s">
        <v>17</v>
      </c>
      <c r="C1" s="8" t="s">
        <v>17</v>
      </c>
      <c r="D1" s="8" t="s">
        <v>17</v>
      </c>
      <c r="E1" s="8" t="s">
        <v>18</v>
      </c>
      <c r="F1" s="8" t="s">
        <v>18</v>
      </c>
      <c r="G1" s="6" t="s">
        <v>18</v>
      </c>
      <c r="H1" s="16" t="s">
        <v>19</v>
      </c>
      <c r="I1" s="18" t="s">
        <v>8</v>
      </c>
      <c r="J1" s="18" t="s">
        <v>9</v>
      </c>
      <c r="K1" s="12" t="s">
        <v>10</v>
      </c>
      <c r="L1" s="12" t="s">
        <v>11</v>
      </c>
      <c r="M1" s="12" t="s">
        <v>12</v>
      </c>
      <c r="N1" s="12" t="s">
        <v>20</v>
      </c>
    </row>
    <row r="2" spans="1:14" x14ac:dyDescent="0.25">
      <c r="A2" s="15"/>
      <c r="B2" s="9" t="s">
        <v>13</v>
      </c>
      <c r="C2" s="9" t="s">
        <v>14</v>
      </c>
      <c r="D2" s="9" t="s">
        <v>15</v>
      </c>
      <c r="E2" s="9" t="s">
        <v>16</v>
      </c>
      <c r="F2" s="9" t="s">
        <v>14</v>
      </c>
      <c r="G2" s="7" t="s">
        <v>15</v>
      </c>
      <c r="H2" s="17"/>
      <c r="I2" s="19"/>
      <c r="J2" s="19"/>
      <c r="K2" s="13"/>
      <c r="L2" s="13"/>
      <c r="M2" s="13"/>
      <c r="N2" s="13"/>
    </row>
    <row r="3" spans="1:14" x14ac:dyDescent="0.25">
      <c r="A3" s="1" t="s">
        <v>0</v>
      </c>
      <c r="B3" s="5">
        <v>5</v>
      </c>
      <c r="C3" s="5">
        <v>16</v>
      </c>
      <c r="D3" s="11">
        <v>41.505299999999998</v>
      </c>
      <c r="E3" s="5">
        <v>45</v>
      </c>
      <c r="F3" s="5">
        <v>59</v>
      </c>
      <c r="G3" s="11">
        <v>43.781999999999996</v>
      </c>
      <c r="H3" s="4">
        <v>0.08</v>
      </c>
      <c r="I3" s="3">
        <f>15*(B3+C3/60+D3/3600)</f>
        <v>79.17293875</v>
      </c>
      <c r="J3" s="3">
        <f>SIGN(E3)*(ABS(E3)+F3/60+G3/3600)</f>
        <v>45.995494999999998</v>
      </c>
      <c r="K3" s="2">
        <v>759</v>
      </c>
      <c r="L3" s="2">
        <v>72</v>
      </c>
      <c r="M3" s="10">
        <v>150.19999999999999</v>
      </c>
      <c r="N3" s="4">
        <f>-2.5*LOG10(M3)</f>
        <v>-5.4416748316703734</v>
      </c>
    </row>
    <row r="4" spans="1:14" x14ac:dyDescent="0.25">
      <c r="A4" s="1" t="s">
        <v>1</v>
      </c>
      <c r="B4" s="2">
        <v>7</v>
      </c>
      <c r="C4" s="2">
        <v>34</v>
      </c>
      <c r="D4" s="10">
        <v>35.554600000000001</v>
      </c>
      <c r="E4" s="2">
        <v>31</v>
      </c>
      <c r="F4" s="2">
        <v>53</v>
      </c>
      <c r="G4" s="10">
        <v>14.769</v>
      </c>
      <c r="H4" s="4">
        <v>1.58</v>
      </c>
      <c r="I4" s="3">
        <f t="shared" ref="I4:I9" si="0">15*(B4+C4/60+D4/3600)</f>
        <v>113.64814416666667</v>
      </c>
      <c r="J4" s="3">
        <f t="shared" ref="J4:J9" si="1">SIGN(E4)*(ABS(E4)+F4/60+G4/3600)</f>
        <v>31.887435833333331</v>
      </c>
      <c r="K4" s="2">
        <v>345</v>
      </c>
      <c r="L4" s="2">
        <v>435</v>
      </c>
      <c r="M4" s="10">
        <v>114.9</v>
      </c>
      <c r="N4" s="4">
        <f t="shared" ref="N4:N9" si="2">-2.5*LOG10(M4)</f>
        <v>-5.1508000717207123</v>
      </c>
    </row>
    <row r="5" spans="1:14" x14ac:dyDescent="0.25">
      <c r="A5" s="1" t="s">
        <v>2</v>
      </c>
      <c r="B5" s="2">
        <v>7</v>
      </c>
      <c r="C5" s="2">
        <v>45</v>
      </c>
      <c r="D5" s="10">
        <v>17.95</v>
      </c>
      <c r="E5" s="2">
        <v>28</v>
      </c>
      <c r="F5" s="2">
        <v>1</v>
      </c>
      <c r="G5" s="10">
        <v>33.366</v>
      </c>
      <c r="H5" s="4">
        <v>1.1599999999999999</v>
      </c>
      <c r="I5" s="3">
        <f t="shared" si="0"/>
        <v>116.32479166666667</v>
      </c>
      <c r="J5" s="3">
        <f t="shared" si="1"/>
        <v>28.025935</v>
      </c>
      <c r="K5" s="2">
        <v>311</v>
      </c>
      <c r="L5" s="2">
        <v>510</v>
      </c>
      <c r="M5" s="10">
        <v>123.7</v>
      </c>
      <c r="N5" s="4">
        <f t="shared" si="2"/>
        <v>-5.2309242490728014</v>
      </c>
    </row>
    <row r="6" spans="1:14" x14ac:dyDescent="0.25">
      <c r="A6" s="1" t="s">
        <v>3</v>
      </c>
      <c r="B6" s="2">
        <v>7</v>
      </c>
      <c r="C6" s="2">
        <v>39</v>
      </c>
      <c r="D6" s="10">
        <v>17.104900000000001</v>
      </c>
      <c r="E6" s="2">
        <v>5</v>
      </c>
      <c r="F6" s="2">
        <v>13</v>
      </c>
      <c r="G6" s="10">
        <v>8.0350000000000001</v>
      </c>
      <c r="H6" s="4">
        <v>0.4</v>
      </c>
      <c r="I6" s="3">
        <f t="shared" si="0"/>
        <v>114.82127041666668</v>
      </c>
      <c r="J6" s="3">
        <f t="shared" si="1"/>
        <v>5.2188986111111113</v>
      </c>
      <c r="K6" s="2">
        <v>400</v>
      </c>
      <c r="L6" s="2">
        <v>924</v>
      </c>
      <c r="M6" s="10">
        <v>141.4</v>
      </c>
      <c r="N6" s="4">
        <f t="shared" si="2"/>
        <v>-5.3761235236522023</v>
      </c>
    </row>
    <row r="7" spans="1:14" x14ac:dyDescent="0.25">
      <c r="A7" s="1" t="s">
        <v>4</v>
      </c>
      <c r="B7" s="2">
        <v>5</v>
      </c>
      <c r="C7" s="2">
        <v>55</v>
      </c>
      <c r="D7" s="10">
        <v>10.344099999999999</v>
      </c>
      <c r="E7" s="2">
        <v>7</v>
      </c>
      <c r="F7" s="2">
        <v>24</v>
      </c>
      <c r="G7" s="10">
        <v>25.667000000000002</v>
      </c>
      <c r="H7" s="4">
        <v>0.45</v>
      </c>
      <c r="I7" s="3">
        <f t="shared" si="0"/>
        <v>88.793100416666675</v>
      </c>
      <c r="J7" s="3">
        <f t="shared" si="1"/>
        <v>7.4071297222222228</v>
      </c>
      <c r="K7" s="2">
        <v>852</v>
      </c>
      <c r="L7" s="2">
        <v>780</v>
      </c>
      <c r="M7" s="10">
        <v>156.4</v>
      </c>
      <c r="N7" s="4">
        <f t="shared" si="2"/>
        <v>-5.4855918718095733</v>
      </c>
    </row>
    <row r="8" spans="1:14" x14ac:dyDescent="0.25">
      <c r="A8" s="1" t="s">
        <v>5</v>
      </c>
      <c r="B8" s="2">
        <v>5</v>
      </c>
      <c r="C8" s="2">
        <v>14</v>
      </c>
      <c r="D8" s="10">
        <v>32.273800000000001</v>
      </c>
      <c r="E8" s="2">
        <v>-8</v>
      </c>
      <c r="F8" s="2">
        <v>12</v>
      </c>
      <c r="G8" s="10">
        <v>5.8890000000000002</v>
      </c>
      <c r="H8" s="4">
        <v>0.18</v>
      </c>
      <c r="I8" s="3">
        <f t="shared" si="0"/>
        <v>78.634474166666664</v>
      </c>
      <c r="J8" s="3">
        <f t="shared" si="1"/>
        <v>-8.2016358333333326</v>
      </c>
      <c r="K8" s="2">
        <v>1113</v>
      </c>
      <c r="L8" s="2">
        <v>985</v>
      </c>
      <c r="M8" s="10">
        <v>152.30000000000001</v>
      </c>
      <c r="N8" s="4">
        <f t="shared" si="2"/>
        <v>-5.4567497583401074</v>
      </c>
    </row>
    <row r="9" spans="1:14" x14ac:dyDescent="0.25">
      <c r="A9" s="1" t="s">
        <v>6</v>
      </c>
      <c r="B9" s="2">
        <v>4</v>
      </c>
      <c r="C9" s="2">
        <v>35</v>
      </c>
      <c r="D9" s="10">
        <v>55.3292</v>
      </c>
      <c r="E9" s="2">
        <v>16</v>
      </c>
      <c r="F9" s="2">
        <v>30</v>
      </c>
      <c r="G9" s="10">
        <v>29.495999999999999</v>
      </c>
      <c r="H9" s="4">
        <v>0.87</v>
      </c>
      <c r="I9" s="3">
        <f t="shared" si="0"/>
        <v>68.980538333333328</v>
      </c>
      <c r="J9" s="3">
        <f t="shared" si="1"/>
        <v>16.508193333333335</v>
      </c>
      <c r="K9" s="2">
        <v>1124</v>
      </c>
      <c r="L9" s="2">
        <v>499</v>
      </c>
      <c r="M9" s="10">
        <v>133.4</v>
      </c>
      <c r="N9" s="4">
        <f t="shared" si="2"/>
        <v>-5.3128895739513258</v>
      </c>
    </row>
  </sheetData>
  <mergeCells count="8">
    <mergeCell ref="M1:M2"/>
    <mergeCell ref="N1:N2"/>
    <mergeCell ref="A1:A2"/>
    <mergeCell ref="H1:H2"/>
    <mergeCell ref="I1:I2"/>
    <mergeCell ref="J1:J2"/>
    <mergeCell ref="K1:K2"/>
    <mergeCell ref="L1:L2"/>
  </mergeCells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Moon halo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József Kovács</cp:lastModifiedBy>
  <cp:lastPrinted>2022-03-10T13:41:23Z</cp:lastPrinted>
  <dcterms:created xsi:type="dcterms:W3CDTF">2022-03-10T09:46:41Z</dcterms:created>
  <dcterms:modified xsi:type="dcterms:W3CDTF">2022-04-25T10:42:15Z</dcterms:modified>
</cp:coreProperties>
</file>