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ózsef Kovács\Dropbox (MTACSFK)\0.IOAA-Hun_-_Problems_and_solutions_-_2012-2022\Excel\"/>
    </mc:Choice>
  </mc:AlternateContent>
  <xr:revisionPtr revIDLastSave="0" documentId="13_ncr:1_{396D997E-D47E-4558-9D4E-1C5E816A4EDE}" xr6:coauthVersionLast="47" xr6:coauthVersionMax="47" xr10:uidLastSave="{00000000-0000-0000-0000-000000000000}"/>
  <bookViews>
    <workbookView xWindow="-120" yWindow="-120" windowWidth="28320" windowHeight="13980" xr2:uid="{485868A4-1A1D-4A00-A870-B72665CE9B04}"/>
  </bookViews>
  <sheets>
    <sheet name="SOHO sunspots" sheetId="1" r:id="rId1"/>
  </sheets>
  <definedNames>
    <definedName name="A">'SOHO sunspots'!$B$19:$B$30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1" l="1"/>
  <c r="F33" i="1"/>
  <c r="C34" i="1"/>
  <c r="B34" i="1"/>
  <c r="D33" i="1"/>
  <c r="C33" i="1"/>
  <c r="B33" i="1"/>
  <c r="S19" i="1" a="1"/>
  <c r="S19" i="1" s="1"/>
  <c r="S11" i="1" a="1"/>
  <c r="S11" i="1" s="1"/>
  <c r="S3" i="1" a="1"/>
  <c r="S3" i="1" s="1"/>
  <c r="D20" i="1"/>
  <c r="D21" i="1"/>
  <c r="D22" i="1"/>
  <c r="D23" i="1"/>
  <c r="D24" i="1"/>
  <c r="D25" i="1"/>
  <c r="D26" i="1"/>
  <c r="D27" i="1"/>
  <c r="D28" i="1"/>
  <c r="D29" i="1"/>
  <c r="D19" i="1"/>
  <c r="C20" i="1"/>
  <c r="C21" i="1"/>
  <c r="C22" i="1"/>
  <c r="C23" i="1"/>
  <c r="C24" i="1"/>
  <c r="C25" i="1"/>
  <c r="C26" i="1"/>
  <c r="C27" i="1"/>
  <c r="C28" i="1"/>
  <c r="C29" i="1"/>
  <c r="C30" i="1"/>
  <c r="B19" i="1"/>
  <c r="B20" i="1"/>
  <c r="B21" i="1"/>
  <c r="B22" i="1"/>
  <c r="B23" i="1"/>
  <c r="B24" i="1"/>
  <c r="B25" i="1"/>
  <c r="B26" i="1"/>
  <c r="B27" i="1"/>
  <c r="B28" i="1"/>
  <c r="B29" i="1"/>
  <c r="E34" i="1" l="1"/>
  <c r="E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<sst xmlns="http://schemas.openxmlformats.org/spreadsheetml/2006/main" count="23" uniqueCount="19">
  <si>
    <r>
      <rPr>
        <b/>
        <i/>
        <sz val="11"/>
        <color theme="1"/>
        <rFont val="Calibri"/>
        <family val="2"/>
        <charset val="238"/>
        <scheme val="minor"/>
      </rPr>
      <t>P</t>
    </r>
    <r>
      <rPr>
        <b/>
        <vertAlign val="subscript"/>
        <sz val="11"/>
        <color theme="1"/>
        <rFont val="Calibri"/>
        <family val="2"/>
        <charset val="238"/>
        <scheme val="minor"/>
      </rPr>
      <t>rot,1</t>
    </r>
  </si>
  <si>
    <r>
      <rPr>
        <b/>
        <i/>
        <sz val="11"/>
        <color theme="1"/>
        <rFont val="Calibri"/>
        <family val="2"/>
        <charset val="238"/>
        <scheme val="minor"/>
      </rPr>
      <t>P</t>
    </r>
    <r>
      <rPr>
        <b/>
        <vertAlign val="subscript"/>
        <sz val="11"/>
        <color theme="1"/>
        <rFont val="Calibri"/>
        <family val="2"/>
        <charset val="238"/>
        <scheme val="minor"/>
      </rPr>
      <t>rot,2</t>
    </r>
  </si>
  <si>
    <r>
      <rPr>
        <b/>
        <i/>
        <sz val="11"/>
        <color theme="1"/>
        <rFont val="Calibri"/>
        <family val="2"/>
        <charset val="238"/>
        <scheme val="minor"/>
      </rPr>
      <t>x</t>
    </r>
    <r>
      <rPr>
        <b/>
        <vertAlign val="subscript"/>
        <sz val="11"/>
        <color theme="1"/>
        <rFont val="Calibri"/>
        <family val="2"/>
        <charset val="238"/>
        <scheme val="minor"/>
      </rPr>
      <t>B</t>
    </r>
  </si>
  <si>
    <r>
      <rPr>
        <b/>
        <i/>
        <sz val="11"/>
        <color theme="1"/>
        <rFont val="Calibri"/>
        <family val="2"/>
        <charset val="238"/>
        <scheme val="minor"/>
      </rPr>
      <t>x</t>
    </r>
    <r>
      <rPr>
        <b/>
        <vertAlign val="subscript"/>
        <sz val="11"/>
        <color theme="1"/>
        <rFont val="Calibri"/>
        <family val="2"/>
        <charset val="238"/>
        <scheme val="minor"/>
      </rPr>
      <t>A</t>
    </r>
  </si>
  <si>
    <r>
      <rPr>
        <b/>
        <i/>
        <sz val="11"/>
        <color theme="1"/>
        <rFont val="Calibri"/>
        <family val="2"/>
        <charset val="238"/>
        <scheme val="minor"/>
      </rPr>
      <t>x</t>
    </r>
    <r>
      <rPr>
        <b/>
        <vertAlign val="subscript"/>
        <sz val="11"/>
        <color theme="1"/>
        <rFont val="Calibri"/>
        <family val="2"/>
        <charset val="238"/>
        <scheme val="minor"/>
      </rPr>
      <t>C</t>
    </r>
  </si>
  <si>
    <r>
      <rPr>
        <b/>
        <i/>
        <sz val="11"/>
        <color theme="1"/>
        <rFont val="Calibri"/>
        <family val="2"/>
        <charset val="238"/>
      </rPr>
      <t>σ</t>
    </r>
    <r>
      <rPr>
        <b/>
        <i/>
        <vertAlign val="subscript"/>
        <sz val="11"/>
        <color theme="1"/>
        <rFont val="Calibri"/>
        <family val="2"/>
        <charset val="238"/>
      </rPr>
      <t>P</t>
    </r>
    <r>
      <rPr>
        <b/>
        <vertAlign val="subscript"/>
        <sz val="11"/>
        <color theme="1"/>
        <rFont val="Calibri"/>
        <family val="2"/>
        <charset val="238"/>
      </rPr>
      <t>rot</t>
    </r>
  </si>
  <si>
    <r>
      <rPr>
        <b/>
        <sz val="11"/>
        <color theme="1"/>
        <rFont val="Calibri"/>
        <family val="2"/>
        <charset val="238"/>
        <scheme val="minor"/>
      </rPr>
      <t>&lt;</t>
    </r>
    <r>
      <rPr>
        <b/>
        <i/>
        <sz val="11"/>
        <color theme="1"/>
        <rFont val="Calibri"/>
        <family val="2"/>
        <charset val="238"/>
        <scheme val="minor"/>
      </rPr>
      <t>P</t>
    </r>
    <r>
      <rPr>
        <b/>
        <vertAlign val="subscript"/>
        <sz val="11"/>
        <color theme="1"/>
        <rFont val="Calibri"/>
        <family val="2"/>
        <charset val="238"/>
        <scheme val="minor"/>
      </rPr>
      <t>rot</t>
    </r>
    <r>
      <rPr>
        <b/>
        <sz val="11"/>
        <color theme="1"/>
        <rFont val="Calibri"/>
        <family val="2"/>
        <charset val="238"/>
        <scheme val="minor"/>
      </rPr>
      <t>&gt;</t>
    </r>
  </si>
  <si>
    <r>
      <rPr>
        <b/>
        <i/>
        <sz val="11"/>
        <rFont val="Calibri"/>
        <family val="2"/>
        <charset val="238"/>
      </rPr>
      <t>λ</t>
    </r>
    <r>
      <rPr>
        <b/>
        <vertAlign val="subscript"/>
        <sz val="11"/>
        <rFont val="Calibri"/>
        <family val="2"/>
        <charset val="238"/>
      </rPr>
      <t>A</t>
    </r>
    <r>
      <rPr>
        <b/>
        <sz val="11"/>
        <rFont val="Calibri"/>
        <family val="2"/>
        <charset val="238"/>
      </rPr>
      <t xml:space="preserve"> [°]</t>
    </r>
  </si>
  <si>
    <r>
      <t>λ</t>
    </r>
    <r>
      <rPr>
        <b/>
        <vertAlign val="subscript"/>
        <sz val="11"/>
        <rFont val="Calibri"/>
        <family val="2"/>
        <charset val="238"/>
      </rPr>
      <t>B</t>
    </r>
    <r>
      <rPr>
        <b/>
        <sz val="11"/>
        <rFont val="Calibri"/>
        <family val="2"/>
        <charset val="238"/>
      </rPr>
      <t xml:space="preserve"> [°]</t>
    </r>
  </si>
  <si>
    <r>
      <rPr>
        <b/>
        <i/>
        <sz val="11"/>
        <rFont val="Calibri"/>
        <family val="2"/>
        <charset val="238"/>
      </rPr>
      <t>λ</t>
    </r>
    <r>
      <rPr>
        <b/>
        <vertAlign val="subscript"/>
        <sz val="11"/>
        <rFont val="Calibri"/>
        <family val="2"/>
        <charset val="238"/>
      </rPr>
      <t>C</t>
    </r>
    <r>
      <rPr>
        <b/>
        <sz val="11"/>
        <rFont val="Calibri"/>
        <family val="2"/>
        <charset val="238"/>
      </rPr>
      <t xml:space="preserve"> [°]</t>
    </r>
  </si>
  <si>
    <r>
      <rPr>
        <b/>
        <i/>
        <sz val="11"/>
        <color theme="1"/>
        <rFont val="Calibri"/>
        <family val="2"/>
        <charset val="238"/>
        <scheme val="minor"/>
      </rPr>
      <t>s</t>
    </r>
    <r>
      <rPr>
        <b/>
        <vertAlign val="subscript"/>
        <sz val="11"/>
        <color theme="1"/>
        <rFont val="Calibri"/>
        <family val="2"/>
        <charset val="238"/>
        <scheme val="minor"/>
      </rPr>
      <t>A</t>
    </r>
  </si>
  <si>
    <r>
      <rPr>
        <b/>
        <i/>
        <sz val="11"/>
        <color theme="1"/>
        <rFont val="Calibri"/>
        <family val="2"/>
        <charset val="238"/>
        <scheme val="minor"/>
      </rPr>
      <t>s</t>
    </r>
    <r>
      <rPr>
        <b/>
        <vertAlign val="subscript"/>
        <sz val="11"/>
        <color theme="1"/>
        <rFont val="Calibri"/>
        <family val="2"/>
        <charset val="238"/>
        <scheme val="minor"/>
      </rPr>
      <t>B</t>
    </r>
  </si>
  <si>
    <r>
      <rPr>
        <b/>
        <i/>
        <sz val="11"/>
        <color theme="1"/>
        <rFont val="Calibri"/>
        <family val="2"/>
        <charset val="238"/>
        <scheme val="minor"/>
      </rPr>
      <t>s</t>
    </r>
    <r>
      <rPr>
        <b/>
        <vertAlign val="subscript"/>
        <sz val="11"/>
        <color theme="1"/>
        <rFont val="Calibri"/>
        <family val="2"/>
        <charset val="238"/>
        <scheme val="minor"/>
      </rPr>
      <t>C</t>
    </r>
  </si>
  <si>
    <t>A</t>
  </si>
  <si>
    <t>a</t>
  </si>
  <si>
    <t>b</t>
  </si>
  <si>
    <t>B</t>
  </si>
  <si>
    <t>C</t>
  </si>
  <si>
    <t>A C jelű foltot kihagyva az átlag és a szórás is csökkent.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</si>
</sst>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vertAlign val="subscript"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i/>
      <sz val="11"/>
      <color theme="1"/>
      <name val="Calibri"/>
      <family val="2"/>
      <charset val="238"/>
    </font>
    <font>
      <b/>
      <vertAlign val="subscript"/>
      <sz val="11"/>
      <color theme="1"/>
      <name val="Calibri"/>
      <family val="2"/>
      <charset val="238"/>
    </font>
    <font>
      <b/>
      <i/>
      <vertAlign val="subscript"/>
      <sz val="11"/>
      <color theme="1"/>
      <name val="Calibri"/>
      <family val="2"/>
      <charset val="238"/>
    </font>
    <font>
      <b/>
      <sz val="11"/>
      <name val="Calibri"/>
      <family val="2"/>
      <charset val="238"/>
    </font>
    <font>
      <b/>
      <i/>
      <sz val="11"/>
      <name val="Calibri"/>
      <family val="2"/>
      <charset val="238"/>
    </font>
    <font>
      <b/>
      <vertAlign val="subscript"/>
      <sz val="1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0" fillId="0" borderId="1" xfId="0" applyNumberFormat="1" applyBorder="1"/>
    <xf numFmtId="0" fontId="1" fillId="2" borderId="1" xfId="0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napfoltok</a:t>
            </a:r>
            <a:r>
              <a:rPr lang="hu-HU" baseline="0"/>
              <a:t> naprajzi hosszúsága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 cmpd="sng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21987619047619048"/>
                  <c:y val="-5.5748015873015887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l-GR" i="1" baseline="0">
                        <a:solidFill>
                          <a:schemeClr val="bg1"/>
                        </a:solidFill>
                        <a:latin typeface="Calibri" panose="020F0502020204030204" pitchFamily="34" charset="0"/>
                        <a:cs typeface="Calibri" panose="020F0502020204030204" pitchFamily="34" charset="0"/>
                      </a:rPr>
                      <a:t>λ</a:t>
                    </a:r>
                    <a:r>
                      <a:rPr lang="en-US" baseline="0">
                        <a:solidFill>
                          <a:schemeClr val="bg1"/>
                        </a:solidFill>
                      </a:rPr>
                      <a:t> = 13,347</a:t>
                    </a:r>
                    <a:r>
                      <a:rPr lang="hu-HU" i="1" baseline="0">
                        <a:solidFill>
                          <a:schemeClr val="bg1"/>
                        </a:solidFill>
                      </a:rPr>
                      <a:t>t</a:t>
                    </a:r>
                    <a:r>
                      <a:rPr lang="en-US" baseline="0">
                        <a:solidFill>
                          <a:schemeClr val="bg1"/>
                        </a:solidFill>
                      </a:rPr>
                      <a:t> - 73,382</a:t>
                    </a:r>
                    <a:endParaRPr lang="en-US">
                      <a:solidFill>
                        <a:schemeClr val="bg1"/>
                      </a:solidFill>
                    </a:endParaRPr>
                  </a:p>
                </c:rich>
              </c:tx>
              <c:numFmt formatCode="General" sourceLinked="0"/>
              <c:spPr>
                <a:solidFill>
                  <a:schemeClr val="accent5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'SOHO sunspots'!$A$19:$A$29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xVal>
          <c:yVal>
            <c:numRef>
              <c:f>'SOHO sunspots'!$B$19:$B$29</c:f>
              <c:numCache>
                <c:formatCode>0.00</c:formatCode>
                <c:ptCount val="11"/>
                <c:pt idx="0">
                  <c:v>-59.316582891024169</c:v>
                </c:pt>
                <c:pt idx="1">
                  <c:v>-46.677217631278872</c:v>
                </c:pt>
                <c:pt idx="2">
                  <c:v>-33.195671003547417</c:v>
                </c:pt>
                <c:pt idx="3">
                  <c:v>-19.268775491483769</c:v>
                </c:pt>
                <c:pt idx="4">
                  <c:v>-10.806922874860343</c:v>
                </c:pt>
                <c:pt idx="5">
                  <c:v>7.6140817395938853</c:v>
                </c:pt>
                <c:pt idx="6">
                  <c:v>22.488624633502997</c:v>
                </c:pt>
                <c:pt idx="7">
                  <c:v>34.228866327812582</c:v>
                </c:pt>
                <c:pt idx="8">
                  <c:v>43.235607148982197</c:v>
                </c:pt>
                <c:pt idx="9">
                  <c:v>61.64236342367203</c:v>
                </c:pt>
                <c:pt idx="10">
                  <c:v>73.739795291688026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48-408C-9028-3B74B7FB6964}"/>
            </c:ext>
          </c:extLst>
        </c:ser>
        <c:ser>
          <c:idx val="1"/>
          <c:order val="1"/>
          <c:tx>
            <c:v>B</c:v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5039179894179894"/>
                  <c:y val="-2.9373809523809524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l-GR" sz="900" b="0" i="1" u="none" strike="noStrike" baseline="0">
                        <a:solidFill>
                          <a:schemeClr val="bg1"/>
                        </a:solidFill>
                        <a:effectLst/>
                      </a:rPr>
                      <a:t>λ</a:t>
                    </a:r>
                    <a:r>
                      <a:rPr lang="en-US" baseline="0">
                        <a:solidFill>
                          <a:schemeClr val="bg1"/>
                        </a:solidFill>
                      </a:rPr>
                      <a:t> = 13,012</a:t>
                    </a:r>
                    <a:r>
                      <a:rPr lang="hu-HU" i="1" baseline="0">
                        <a:solidFill>
                          <a:schemeClr val="bg1"/>
                        </a:solidFill>
                      </a:rPr>
                      <a:t>t</a:t>
                    </a:r>
                    <a:r>
                      <a:rPr lang="en-US" baseline="0">
                        <a:solidFill>
                          <a:schemeClr val="bg1"/>
                        </a:solidFill>
                      </a:rPr>
                      <a:t> - 88,158</a:t>
                    </a:r>
                    <a:endParaRPr lang="en-US">
                      <a:solidFill>
                        <a:schemeClr val="bg1"/>
                      </a:solidFill>
                    </a:endParaRPr>
                  </a:p>
                </c:rich>
              </c:tx>
              <c:numFmt formatCode="General" sourceLinked="0"/>
              <c:spPr>
                <a:solidFill>
                  <a:schemeClr val="accent2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'SOHO sunspots'!$A$20:$A$30</c:f>
              <c:numCache>
                <c:formatCode>General</c:formatCode>
                <c:ptCount val="11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</c:numCache>
            </c:numRef>
          </c:xVal>
          <c:yVal>
            <c:numRef>
              <c:f>'SOHO sunspots'!$C$20:$C$30</c:f>
              <c:numCache>
                <c:formatCode>0.00</c:formatCode>
                <c:ptCount val="11"/>
                <c:pt idx="0">
                  <c:v>-60.972183779157383</c:v>
                </c:pt>
                <c:pt idx="1">
                  <c:v>-49.342751362002168</c:v>
                </c:pt>
                <c:pt idx="2">
                  <c:v>-35.714297719779807</c:v>
                </c:pt>
                <c:pt idx="3">
                  <c:v>-26.949305393704144</c:v>
                </c:pt>
                <c:pt idx="4">
                  <c:v>-9.4986653092848226</c:v>
                </c:pt>
                <c:pt idx="5">
                  <c:v>5.2287913755555291</c:v>
                </c:pt>
                <c:pt idx="6">
                  <c:v>17.043846615098296</c:v>
                </c:pt>
                <c:pt idx="7">
                  <c:v>26.003346692298347</c:v>
                </c:pt>
                <c:pt idx="8">
                  <c:v>43.602818972703624</c:v>
                </c:pt>
                <c:pt idx="9">
                  <c:v>55.351973238332278</c:v>
                </c:pt>
                <c:pt idx="10">
                  <c:v>67.46495934378963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A48-408C-9028-3B74B7FB6964}"/>
            </c:ext>
          </c:extLst>
        </c:ser>
        <c:ser>
          <c:idx val="2"/>
          <c:order val="2"/>
          <c:tx>
            <c:v>C</c:v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21989247432509926"/>
                  <c:y val="1.3179502086108434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l-GR" sz="900" b="0" i="1" u="none" strike="noStrike" baseline="0">
                        <a:solidFill>
                          <a:schemeClr val="bg1"/>
                        </a:solidFill>
                        <a:effectLst/>
                      </a:rPr>
                      <a:t>λ</a:t>
                    </a:r>
                    <a:r>
                      <a:rPr lang="en-US" baseline="0">
                        <a:solidFill>
                          <a:schemeClr val="bg1"/>
                        </a:solidFill>
                      </a:rPr>
                      <a:t> = 12,569</a:t>
                    </a:r>
                    <a:r>
                      <a:rPr lang="hu-HU" i="1" baseline="0">
                        <a:solidFill>
                          <a:schemeClr val="bg1"/>
                        </a:solidFill>
                      </a:rPr>
                      <a:t>t</a:t>
                    </a:r>
                    <a:r>
                      <a:rPr lang="en-US" baseline="0">
                        <a:solidFill>
                          <a:schemeClr val="bg1"/>
                        </a:solidFill>
                      </a:rPr>
                      <a:t> - 71,449</a:t>
                    </a:r>
                    <a:endParaRPr lang="en-US">
                      <a:solidFill>
                        <a:schemeClr val="bg1"/>
                      </a:solidFill>
                    </a:endParaRPr>
                  </a:p>
                </c:rich>
              </c:tx>
              <c:numFmt formatCode="General" sourceLinked="0"/>
              <c:spPr>
                <a:solidFill>
                  <a:schemeClr val="accent3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'SOHO sunspots'!$A$19:$A$29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xVal>
          <c:yVal>
            <c:numRef>
              <c:f>'SOHO sunspots'!$D$19:$D$29</c:f>
              <c:numCache>
                <c:formatCode>0.00</c:formatCode>
                <c:ptCount val="11"/>
                <c:pt idx="0">
                  <c:v>-59.07804053145216</c:v>
                </c:pt>
                <c:pt idx="1">
                  <c:v>-46.331780862729637</c:v>
                </c:pt>
                <c:pt idx="2">
                  <c:v>-32.898141033216888</c:v>
                </c:pt>
                <c:pt idx="3">
                  <c:v>-20.658174243746597</c:v>
                </c:pt>
                <c:pt idx="4">
                  <c:v>-11.863673717381847</c:v>
                </c:pt>
                <c:pt idx="5">
                  <c:v>4.2210191811473354</c:v>
                </c:pt>
                <c:pt idx="6">
                  <c:v>19.265694509898019</c:v>
                </c:pt>
                <c:pt idx="7">
                  <c:v>30.673973852262105</c:v>
                </c:pt>
                <c:pt idx="8">
                  <c:v>38.449704866022607</c:v>
                </c:pt>
                <c:pt idx="9">
                  <c:v>55.064473264220368</c:v>
                </c:pt>
                <c:pt idx="10">
                  <c:v>66.748623429091296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A48-408C-9028-3B74B7FB6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5775760"/>
        <c:axId val="1035773680"/>
      </c:scatterChart>
      <c:valAx>
        <c:axId val="1035775760"/>
        <c:scaling>
          <c:orientation val="minMax"/>
          <c:max val="12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i="1"/>
                  <a:t>t</a:t>
                </a:r>
                <a:r>
                  <a:rPr lang="hu-HU"/>
                  <a:t> idő [nap]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35773680"/>
        <c:crossesAt val="-90"/>
        <c:crossBetween val="midCat"/>
        <c:majorUnit val="1"/>
        <c:minorUnit val="1"/>
      </c:valAx>
      <c:valAx>
        <c:axId val="1035773680"/>
        <c:scaling>
          <c:orientation val="minMax"/>
          <c:max val="90"/>
          <c:min val="-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i="1">
                    <a:latin typeface="Calibri" panose="020F0502020204030204" pitchFamily="34" charset="0"/>
                    <a:cs typeface="Calibri" panose="020F0502020204030204" pitchFamily="34" charset="0"/>
                  </a:rPr>
                  <a:t>λ</a:t>
                </a:r>
                <a:r>
                  <a:rPr lang="hu-HU">
                    <a:latin typeface="Calibri" panose="020F0502020204030204" pitchFamily="34" charset="0"/>
                    <a:cs typeface="Calibri" panose="020F0502020204030204" pitchFamily="34" charset="0"/>
                  </a:rPr>
                  <a:t> </a:t>
                </a:r>
                <a:r>
                  <a:rPr lang="hu-HU"/>
                  <a:t>naprajzi</a:t>
                </a:r>
                <a:r>
                  <a:rPr lang="hu-HU" baseline="0"/>
                  <a:t> hosszúság [°]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35775760"/>
        <c:crosses val="autoZero"/>
        <c:crossBetween val="midCat"/>
        <c:min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17</xdr:col>
      <xdr:colOff>244800</xdr:colOff>
      <xdr:row>25</xdr:row>
      <xdr:rowOff>163200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EBE07085-1BCC-4D7E-8A6A-8F339C467F6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3567E-B04C-4621-AB9A-C7BD04BF57D3}">
  <dimension ref="A1:T34"/>
  <sheetViews>
    <sheetView tabSelected="1" zoomScaleNormal="100" workbookViewId="0"/>
  </sheetViews>
  <sheetFormatPr defaultRowHeight="15" x14ac:dyDescent="0.25"/>
  <cols>
    <col min="19" max="19" width="9.5703125" bestFit="1" customWidth="1"/>
    <col min="20" max="20" width="9.28515625" bestFit="1" customWidth="1"/>
  </cols>
  <sheetData>
    <row r="1" spans="1:20" ht="18" x14ac:dyDescent="0.35">
      <c r="A1" s="4"/>
      <c r="B1" s="11" t="s">
        <v>3</v>
      </c>
      <c r="C1" s="11" t="s">
        <v>2</v>
      </c>
      <c r="D1" s="11" t="s">
        <v>4</v>
      </c>
      <c r="S1" s="16" t="s">
        <v>13</v>
      </c>
      <c r="T1" s="16"/>
    </row>
    <row r="2" spans="1:20" x14ac:dyDescent="0.25">
      <c r="A2" s="2">
        <v>1</v>
      </c>
      <c r="B2" s="2">
        <v>-344</v>
      </c>
      <c r="C2" s="2"/>
      <c r="D2" s="2">
        <v>-338</v>
      </c>
      <c r="S2" s="14" t="s">
        <v>14</v>
      </c>
      <c r="T2" s="14" t="s">
        <v>15</v>
      </c>
    </row>
    <row r="3" spans="1:20" x14ac:dyDescent="0.25">
      <c r="A3" s="2">
        <v>2</v>
      </c>
      <c r="B3" s="2">
        <v>-291</v>
      </c>
      <c r="C3" s="2">
        <v>-355</v>
      </c>
      <c r="D3" s="2">
        <v>-285</v>
      </c>
      <c r="S3" s="15" cm="1">
        <f t="array" ref="S3:T7">LINEST(B19:B29,A19:A29,TRUE,TRUE)</f>
        <v>13.3467716430719</v>
      </c>
      <c r="T3" s="15">
        <v>-73.382069069971649</v>
      </c>
    </row>
    <row r="4" spans="1:20" x14ac:dyDescent="0.25">
      <c r="A4" s="2">
        <v>3</v>
      </c>
      <c r="B4" s="2">
        <v>-219</v>
      </c>
      <c r="C4" s="2">
        <v>-308</v>
      </c>
      <c r="D4" s="2">
        <v>-214</v>
      </c>
      <c r="S4" s="15">
        <v>0.20265670638518365</v>
      </c>
      <c r="T4" s="15">
        <v>1.3744846559976451</v>
      </c>
    </row>
    <row r="5" spans="1:20" x14ac:dyDescent="0.25">
      <c r="A5" s="2">
        <v>4</v>
      </c>
      <c r="B5" s="2">
        <v>-132</v>
      </c>
      <c r="C5" s="2">
        <v>-237</v>
      </c>
      <c r="D5" s="2">
        <v>-139</v>
      </c>
      <c r="S5" s="15">
        <v>0.99792932569189519</v>
      </c>
      <c r="T5" s="15">
        <v>2.1254814679780103</v>
      </c>
    </row>
    <row r="6" spans="1:20" x14ac:dyDescent="0.25">
      <c r="A6" s="2">
        <v>5</v>
      </c>
      <c r="B6" s="2">
        <v>-75</v>
      </c>
      <c r="C6" s="2">
        <v>-184</v>
      </c>
      <c r="D6" s="2">
        <v>-81</v>
      </c>
      <c r="S6" s="15">
        <v>4337.4102320547527</v>
      </c>
      <c r="T6" s="15">
        <v>9</v>
      </c>
    </row>
    <row r="7" spans="1:20" x14ac:dyDescent="0.25">
      <c r="A7" s="2">
        <v>6</v>
      </c>
      <c r="B7" s="2">
        <v>53</v>
      </c>
      <c r="C7" s="2">
        <v>-67</v>
      </c>
      <c r="D7" s="2">
        <v>29</v>
      </c>
      <c r="S7" s="15">
        <v>19594.994462153914</v>
      </c>
      <c r="T7" s="15">
        <v>40.659043236461621</v>
      </c>
    </row>
    <row r="8" spans="1:20" x14ac:dyDescent="0.25">
      <c r="A8" s="2">
        <v>7</v>
      </c>
      <c r="B8" s="2">
        <v>153</v>
      </c>
      <c r="C8" s="2">
        <v>37</v>
      </c>
      <c r="D8" s="2">
        <v>130</v>
      </c>
    </row>
    <row r="9" spans="1:20" x14ac:dyDescent="0.25">
      <c r="A9" s="2">
        <v>8</v>
      </c>
      <c r="B9" s="2">
        <v>225</v>
      </c>
      <c r="C9" s="2">
        <v>119</v>
      </c>
      <c r="D9" s="2">
        <v>201</v>
      </c>
      <c r="S9" s="16" t="s">
        <v>16</v>
      </c>
      <c r="T9" s="16"/>
    </row>
    <row r="10" spans="1:20" x14ac:dyDescent="0.25">
      <c r="A10" s="2">
        <v>9</v>
      </c>
      <c r="B10" s="2">
        <v>274</v>
      </c>
      <c r="C10" s="2">
        <v>178</v>
      </c>
      <c r="D10" s="2">
        <v>245</v>
      </c>
      <c r="S10" s="14" t="s">
        <v>14</v>
      </c>
      <c r="T10" s="14" t="s">
        <v>15</v>
      </c>
    </row>
    <row r="11" spans="1:20" x14ac:dyDescent="0.25">
      <c r="A11" s="2">
        <v>10</v>
      </c>
      <c r="B11" s="2">
        <v>352</v>
      </c>
      <c r="C11" s="2">
        <v>280</v>
      </c>
      <c r="D11" s="2">
        <v>323</v>
      </c>
      <c r="S11" s="15" cm="1">
        <f t="array" ref="S11:T15">LINEST(C20:C30,A20:A30,TRUE,TRUE)</f>
        <v>13.012398001726464</v>
      </c>
      <c r="T11" s="15">
        <v>-88.157828496280757</v>
      </c>
    </row>
    <row r="12" spans="1:20" x14ac:dyDescent="0.25">
      <c r="A12" s="2">
        <v>11</v>
      </c>
      <c r="B12" s="2">
        <v>384</v>
      </c>
      <c r="C12" s="2">
        <v>334</v>
      </c>
      <c r="D12" s="2">
        <v>362</v>
      </c>
      <c r="S12" s="15">
        <v>0.18815337240033839</v>
      </c>
      <c r="T12" s="15">
        <v>1.4452334763599979</v>
      </c>
    </row>
    <row r="13" spans="1:20" x14ac:dyDescent="0.25">
      <c r="A13" s="2">
        <v>12</v>
      </c>
      <c r="B13" s="2"/>
      <c r="C13" s="2">
        <v>375</v>
      </c>
      <c r="D13" s="2"/>
      <c r="S13" s="15">
        <v>0.99812182783523185</v>
      </c>
      <c r="T13" s="15">
        <v>1.9733692178652849</v>
      </c>
    </row>
    <row r="14" spans="1:20" x14ac:dyDescent="0.25">
      <c r="A14" s="4"/>
      <c r="B14" s="4"/>
      <c r="C14" s="4"/>
      <c r="D14" s="4"/>
      <c r="S14" s="15">
        <v>4782.8929738325451</v>
      </c>
      <c r="T14" s="15">
        <v>9</v>
      </c>
    </row>
    <row r="15" spans="1:20" ht="18" x14ac:dyDescent="0.35">
      <c r="A15" s="1"/>
      <c r="B15" s="7" t="s">
        <v>10</v>
      </c>
      <c r="C15" s="7" t="s">
        <v>11</v>
      </c>
      <c r="D15" s="7" t="s">
        <v>12</v>
      </c>
      <c r="S15" s="15">
        <v>18625.475193086841</v>
      </c>
      <c r="T15" s="15">
        <v>35.047674630164217</v>
      </c>
    </row>
    <row r="16" spans="1:20" x14ac:dyDescent="0.25">
      <c r="A16" s="13"/>
      <c r="B16" s="2">
        <v>400</v>
      </c>
      <c r="C16" s="2">
        <v>406</v>
      </c>
      <c r="D16" s="2">
        <v>394</v>
      </c>
    </row>
    <row r="17" spans="1:20" x14ac:dyDescent="0.25">
      <c r="A17" s="8"/>
      <c r="B17" s="4"/>
      <c r="C17" s="4"/>
      <c r="D17" s="4"/>
      <c r="S17" s="16" t="s">
        <v>17</v>
      </c>
      <c r="T17" s="16"/>
    </row>
    <row r="18" spans="1:20" ht="18" x14ac:dyDescent="0.35">
      <c r="A18" s="1"/>
      <c r="B18" s="9" t="s">
        <v>7</v>
      </c>
      <c r="C18" s="10" t="s">
        <v>8</v>
      </c>
      <c r="D18" s="9" t="s">
        <v>9</v>
      </c>
      <c r="S18" s="14" t="s">
        <v>14</v>
      </c>
      <c r="T18" s="14" t="s">
        <v>15</v>
      </c>
    </row>
    <row r="19" spans="1:20" x14ac:dyDescent="0.25">
      <c r="A19" s="2">
        <v>1</v>
      </c>
      <c r="B19" s="3">
        <f t="shared" ref="B19:B29" si="0">DEGREES(ASIN(B2/$B$16))</f>
        <v>-59.316582891024169</v>
      </c>
      <c r="C19" s="2"/>
      <c r="D19" s="3">
        <f t="shared" ref="D19:D29" si="1">DEGREES(ASIN(D2/$D$16))</f>
        <v>-59.07804053145216</v>
      </c>
      <c r="S19" s="15" cm="1">
        <f t="array" ref="S19:T23">LINEST(D19:D29,A19:A29,TRUE,TRUE)</f>
        <v>12.568686712977572</v>
      </c>
      <c r="T19" s="15">
        <v>-71.449058576582274</v>
      </c>
    </row>
    <row r="20" spans="1:20" x14ac:dyDescent="0.25">
      <c r="A20" s="2">
        <v>2</v>
      </c>
      <c r="B20" s="3">
        <f t="shared" si="0"/>
        <v>-46.677217631278872</v>
      </c>
      <c r="C20" s="3">
        <f t="shared" ref="C20:C30" si="2">DEGREES(ASIN(C3/$C$16))</f>
        <v>-60.972183779157383</v>
      </c>
      <c r="D20" s="3">
        <f t="shared" si="1"/>
        <v>-46.331780862729637</v>
      </c>
      <c r="S20" s="15">
        <v>0.18175056951459681</v>
      </c>
      <c r="T20" s="15">
        <v>1.2326923370689431</v>
      </c>
    </row>
    <row r="21" spans="1:20" x14ac:dyDescent="0.25">
      <c r="A21" s="2">
        <v>3</v>
      </c>
      <c r="B21" s="3">
        <f t="shared" si="0"/>
        <v>-33.195671003547417</v>
      </c>
      <c r="C21" s="3">
        <f t="shared" si="2"/>
        <v>-49.342751362002168</v>
      </c>
      <c r="D21" s="3">
        <f t="shared" si="1"/>
        <v>-32.898141033216888</v>
      </c>
      <c r="S21" s="15">
        <v>0.99812155837249961</v>
      </c>
      <c r="T21" s="15">
        <v>1.9062160546687332</v>
      </c>
    </row>
    <row r="22" spans="1:20" x14ac:dyDescent="0.25">
      <c r="A22" s="2">
        <v>4</v>
      </c>
      <c r="B22" s="3">
        <f t="shared" si="0"/>
        <v>-19.268775491483769</v>
      </c>
      <c r="C22" s="3">
        <f t="shared" si="2"/>
        <v>-35.714297719779807</v>
      </c>
      <c r="D22" s="3">
        <f t="shared" si="1"/>
        <v>-20.658174243746597</v>
      </c>
      <c r="S22" s="15">
        <v>4782.2055760689873</v>
      </c>
      <c r="T22" s="15">
        <v>9</v>
      </c>
    </row>
    <row r="23" spans="1:20" x14ac:dyDescent="0.25">
      <c r="A23" s="2">
        <v>5</v>
      </c>
      <c r="B23" s="3">
        <f t="shared" si="0"/>
        <v>-10.806922874860343</v>
      </c>
      <c r="C23" s="3">
        <f t="shared" si="2"/>
        <v>-26.949305393704144</v>
      </c>
      <c r="D23" s="3">
        <f t="shared" si="1"/>
        <v>-11.863673717381847</v>
      </c>
      <c r="S23" s="15">
        <v>17376.907425787689</v>
      </c>
      <c r="T23" s="15">
        <v>32.702936823691481</v>
      </c>
    </row>
    <row r="24" spans="1:20" x14ac:dyDescent="0.25">
      <c r="A24" s="2">
        <v>6</v>
      </c>
      <c r="B24" s="3">
        <f t="shared" si="0"/>
        <v>7.6140817395938853</v>
      </c>
      <c r="C24" s="3">
        <f t="shared" si="2"/>
        <v>-9.4986653092848226</v>
      </c>
      <c r="D24" s="3">
        <f t="shared" si="1"/>
        <v>4.2210191811473354</v>
      </c>
    </row>
    <row r="25" spans="1:20" x14ac:dyDescent="0.25">
      <c r="A25" s="2">
        <v>7</v>
      </c>
      <c r="B25" s="3">
        <f t="shared" si="0"/>
        <v>22.488624633502997</v>
      </c>
      <c r="C25" s="3">
        <f t="shared" si="2"/>
        <v>5.2287913755555291</v>
      </c>
      <c r="D25" s="3">
        <f t="shared" si="1"/>
        <v>19.265694509898019</v>
      </c>
    </row>
    <row r="26" spans="1:20" x14ac:dyDescent="0.25">
      <c r="A26" s="2">
        <v>8</v>
      </c>
      <c r="B26" s="3">
        <f t="shared" si="0"/>
        <v>34.228866327812582</v>
      </c>
      <c r="C26" s="3">
        <f t="shared" si="2"/>
        <v>17.043846615098296</v>
      </c>
      <c r="D26" s="3">
        <f t="shared" si="1"/>
        <v>30.673973852262105</v>
      </c>
    </row>
    <row r="27" spans="1:20" x14ac:dyDescent="0.25">
      <c r="A27" s="2">
        <v>9</v>
      </c>
      <c r="B27" s="3">
        <f t="shared" si="0"/>
        <v>43.235607148982197</v>
      </c>
      <c r="C27" s="3">
        <f t="shared" si="2"/>
        <v>26.003346692298347</v>
      </c>
      <c r="D27" s="3">
        <f t="shared" si="1"/>
        <v>38.449704866022607</v>
      </c>
    </row>
    <row r="28" spans="1:20" x14ac:dyDescent="0.25">
      <c r="A28" s="2">
        <v>10</v>
      </c>
      <c r="B28" s="3">
        <f t="shared" si="0"/>
        <v>61.64236342367203</v>
      </c>
      <c r="C28" s="3">
        <f t="shared" si="2"/>
        <v>43.602818972703624</v>
      </c>
      <c r="D28" s="3">
        <f t="shared" si="1"/>
        <v>55.064473264220368</v>
      </c>
    </row>
    <row r="29" spans="1:20" x14ac:dyDescent="0.25">
      <c r="A29" s="2">
        <v>11</v>
      </c>
      <c r="B29" s="3">
        <f t="shared" si="0"/>
        <v>73.739795291688026</v>
      </c>
      <c r="C29" s="3">
        <f t="shared" si="2"/>
        <v>55.351973238332278</v>
      </c>
      <c r="D29" s="3">
        <f t="shared" si="1"/>
        <v>66.748623429091296</v>
      </c>
    </row>
    <row r="30" spans="1:20" x14ac:dyDescent="0.25">
      <c r="A30" s="2">
        <v>12</v>
      </c>
      <c r="B30" s="2"/>
      <c r="C30" s="3">
        <f t="shared" si="2"/>
        <v>67.46495934378963</v>
      </c>
      <c r="D30" s="2"/>
    </row>
    <row r="31" spans="1:20" x14ac:dyDescent="0.25">
      <c r="A31" s="4"/>
      <c r="B31" s="4"/>
      <c r="C31" s="5"/>
      <c r="D31" s="4"/>
    </row>
    <row r="32" spans="1:20" ht="18" x14ac:dyDescent="0.35">
      <c r="E32" s="7" t="s">
        <v>6</v>
      </c>
      <c r="F32" s="12" t="s">
        <v>5</v>
      </c>
    </row>
    <row r="33" spans="1:8" ht="18" x14ac:dyDescent="0.35">
      <c r="A33" s="7" t="s">
        <v>0</v>
      </c>
      <c r="B33" s="3">
        <f>360/$S$3</f>
        <v>26.972814821992579</v>
      </c>
      <c r="C33" s="6">
        <f>360/$S$11</f>
        <v>27.665922910768316</v>
      </c>
      <c r="D33" s="3">
        <f>360/$S$19</f>
        <v>28.642610657825408</v>
      </c>
      <c r="E33" s="3">
        <f>AVERAGE(B33:D33)</f>
        <v>27.760449463528769</v>
      </c>
      <c r="F33" s="3">
        <f>_xlfn.STDEV.P(B33:D33)</f>
        <v>0.68496033229365194</v>
      </c>
      <c r="G33" s="1"/>
    </row>
    <row r="34" spans="1:8" ht="18" x14ac:dyDescent="0.35">
      <c r="A34" s="7" t="s">
        <v>1</v>
      </c>
      <c r="B34" s="3">
        <f>360/$S$3</f>
        <v>26.972814821992579</v>
      </c>
      <c r="C34" s="6">
        <f>360/$S$11</f>
        <v>27.665922910768316</v>
      </c>
      <c r="D34" s="3"/>
      <c r="E34" s="3">
        <f>AVERAGE(B34:D34)</f>
        <v>27.319368866380447</v>
      </c>
      <c r="F34" s="3">
        <f>_xlfn.STDEV.P(B34:D34)</f>
        <v>0.34655404438786874</v>
      </c>
      <c r="G34" s="1"/>
      <c r="H34" t="s">
        <v>18</v>
      </c>
    </row>
  </sheetData>
  <mergeCells count="3">
    <mergeCell ref="S1:T1"/>
    <mergeCell ref="S9:T9"/>
    <mergeCell ref="S17:T1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SOHO sunspots</vt:lpstr>
      <vt:lpstr>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József Kovács</dc:creator>
  <cp:lastModifiedBy>József Kovács</cp:lastModifiedBy>
  <dcterms:created xsi:type="dcterms:W3CDTF">2022-04-20T10:34:21Z</dcterms:created>
  <dcterms:modified xsi:type="dcterms:W3CDTF">2022-04-24T14:16:47Z</dcterms:modified>
</cp:coreProperties>
</file>